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13\"/>
    </mc:Choice>
  </mc:AlternateContent>
  <xr:revisionPtr revIDLastSave="0" documentId="13_ncr:1_{F3CA63FD-F1AD-491E-BC36-826B07704412}" xr6:coauthVersionLast="47" xr6:coauthVersionMax="47" xr10:uidLastSave="{00000000-0000-0000-0000-000000000000}"/>
  <bookViews>
    <workbookView xWindow="384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31" i="1" s="1"/>
  <c r="C43" i="1"/>
  <c r="I40" i="1"/>
  <c r="I39" i="1"/>
  <c r="I38" i="1"/>
  <c r="I37" i="1"/>
  <c r="I36" i="1"/>
  <c r="G65" i="2"/>
  <c r="G66" i="2" s="1"/>
  <c r="G68" i="2" s="1"/>
  <c r="G69" i="2" s="1"/>
  <c r="G70" i="2" s="1"/>
  <c r="C39" i="1" s="1"/>
  <c r="F65" i="2"/>
  <c r="F66" i="2" s="1"/>
  <c r="F68" i="2" s="1"/>
  <c r="F69" i="2" s="1"/>
  <c r="F70" i="2" s="1"/>
  <c r="C38" i="1" s="1"/>
  <c r="G64" i="2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3" i="2" s="1"/>
  <c r="H22" i="2"/>
  <c r="H29" i="2" l="1"/>
  <c r="C32" i="1"/>
  <c r="C34" i="1" s="1"/>
  <c r="D66" i="2"/>
  <c r="H65" i="2"/>
  <c r="H64" i="2"/>
  <c r="H66" i="2" l="1"/>
  <c r="D68" i="2"/>
  <c r="D69" i="2" l="1"/>
  <c r="H68" i="2"/>
  <c r="D70" i="2" l="1"/>
  <c r="H69" i="2"/>
  <c r="H70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<sst xmlns="http://schemas.openxmlformats.org/spreadsheetml/2006/main" count="290" uniqueCount="136">
  <si>
    <t>СВОДКА ЗАТРАТ</t>
  </si>
  <si>
    <t>P_0613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</si>
  <si>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</si>
  <si>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</si>
  <si>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</si>
  <si>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</si>
  <si>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</si>
  <si>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</si>
  <si>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</si>
  <si>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</si>
  <si>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</si>
  <si>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</si>
  <si>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</si>
  <si>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</si>
  <si>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</si>
  <si>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</si>
  <si>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</si>
  <si>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</si>
  <si>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</si>
  <si>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</si>
  <si>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</si>
  <si>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</si>
  <si>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</si>
  <si>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</si>
  <si>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</si>
  <si>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</si>
  <si>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</si>
  <si>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</si>
  <si>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</si>
  <si>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</si>
  <si>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</si>
  <si>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</si>
  <si>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</si>
  <si>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</si>
  <si>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</si>
  <si>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</si>
  <si>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</si>
  <si>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</si>
  <si>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</si>
  <si>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</si>
  <si>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</si>
  <si>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</si>
  <si>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</si>
  <si>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</si>
  <si>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</si>
  <si>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</si>
  <si>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</si>
  <si>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</si>
  <si>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</si>
  <si>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</si>
  <si>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</si>
  <si>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</si>
  <si>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</si>
  <si>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</si>
  <si>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</si>
  <si>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</si>
  <si>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</si>
  <si>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</si>
  <si>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</si>
  <si>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</si>
  <si>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</si>
  <si>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</si>
  <si>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</si>
  <si>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</si>
  <si>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</si>
  <si>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</si>
  <si>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ОСР-525-09-01</t>
  </si>
  <si>
    <t>Письмо Госстройя №1336-ВК/1</t>
  </si>
  <si>
    <t>Пусконаладочные работы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</si>
  <si>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</si>
  <si>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</si>
  <si>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</si>
  <si>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</si>
  <si>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</si>
  <si>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</si>
  <si>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</si>
  <si>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</si>
  <si>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</si>
  <si>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</si>
  <si>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</si>
  <si>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</si>
  <si>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</si>
  <si>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</si>
  <si>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</si>
  <si>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</si>
  <si>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</si>
  <si>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</si>
  <si>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</si>
  <si>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</si>
  <si>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</si>
  <si>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</si>
  <si>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</si>
  <si>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</si>
  <si>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</si>
  <si>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</si>
  <si>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</si>
  <si>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</si>
  <si>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</si>
  <si>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</si>
  <si>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</si>
  <si>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км</t>
  </si>
  <si>
    <t>Реконструкция ВЛ одноцепная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</si>
  <si>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</si>
  <si>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</si>
  <si>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</si>
  <si>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</si>
  <si>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</si>
  <si>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</si>
  <si>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</si>
  <si>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</si>
  <si>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</si>
  <si>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</si>
  <si>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</si>
  <si>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</si>
  <si>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</si>
  <si>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Провод СИП-2 3*95+1*95+1*25</t>
  </si>
  <si>
    <t>Стойка ж/б СНЦс-5,1-11,5</t>
  </si>
  <si>
    <t>Стойка ж/б СВ95-3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</si>
  <si>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</si>
  <si>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</si>
  <si>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</si>
  <si>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</si>
  <si>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</si>
  <si>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</si>
  <si>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</si>
  <si>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</si>
  <si>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</si>
  <si>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</si>
  <si>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</si>
  <si>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</si>
  <si>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</si>
  <si>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</si>
  <si>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</si>
  <si>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</si>
  <si>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</si>
  <si>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Ф-2,3 от ТП-478 (торсада) г.о. Тольятти Самарская область (протяженностью 0,82км), установка приборов учета (17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</si>
</sst>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7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959.94505263158396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959.94505263158396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159.99084263158397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1062.212298216348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0.62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658.57162489413577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9056.9432755130456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396.78921218999028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9453.7324877030351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1575.6220777030348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10966.256891383044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0.62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6799.0792726574873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103">
        <f>C34+C44</f>
        <v>7457.6508975516226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6684.7596075390002</v>
      </c>
      <c r="E25" s="20">
        <v>282.30156827452998</v>
      </c>
      <c r="F25" s="20">
        <v>0</v>
      </c>
      <c r="G25" s="20">
        <v>0</v>
      </c>
      <c r="H25" s="20">
        <v>6967.0611758135001</v>
      </c>
    </row>
    <row r="26" spans="1:8" ht="16.95" customHeight="1" x14ac:dyDescent="0.3">
      <c r="A26" s="6"/>
      <c r="B26" s="9"/>
      <c r="C26" s="9" t="s">
        <v>26</v>
      </c>
      <c r="D26" s="20">
        <v>6684.7596075390002</v>
      </c>
      <c r="E26" s="20">
        <v>282.30156827452998</v>
      </c>
      <c r="F26" s="20">
        <v>0</v>
      </c>
      <c r="G26" s="20">
        <v>0</v>
      </c>
      <c r="H26" s="20">
        <v>6967.0611758135001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6684.7596075390002</v>
      </c>
      <c r="E42" s="20">
        <v>282.30156827452998</v>
      </c>
      <c r="F42" s="20">
        <v>0</v>
      </c>
      <c r="G42" s="20">
        <v>0</v>
      </c>
      <c r="H42" s="20">
        <v>6967.0611758135001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167.11899018847001</v>
      </c>
      <c r="E44" s="20">
        <v>7.0575392068633001</v>
      </c>
      <c r="F44" s="20">
        <v>0</v>
      </c>
      <c r="G44" s="20">
        <v>0</v>
      </c>
      <c r="H44" s="20">
        <v>174.17652939534</v>
      </c>
    </row>
    <row r="45" spans="1:8" ht="16.95" customHeight="1" x14ac:dyDescent="0.3">
      <c r="A45" s="6"/>
      <c r="B45" s="9"/>
      <c r="C45" s="9" t="s">
        <v>41</v>
      </c>
      <c r="D45" s="20">
        <v>167.11899018847001</v>
      </c>
      <c r="E45" s="20">
        <v>7.0575392068633001</v>
      </c>
      <c r="F45" s="20">
        <v>0</v>
      </c>
      <c r="G45" s="20">
        <v>0</v>
      </c>
      <c r="H45" s="20">
        <v>174.17652939534</v>
      </c>
    </row>
    <row r="46" spans="1:8" ht="16.95" customHeight="1" x14ac:dyDescent="0.3">
      <c r="A46" s="6"/>
      <c r="B46" s="9"/>
      <c r="C46" s="9" t="s">
        <v>42</v>
      </c>
      <c r="D46" s="20">
        <v>6851.8785977274001</v>
      </c>
      <c r="E46" s="20">
        <v>289.35910748139997</v>
      </c>
      <c r="F46" s="20">
        <v>0</v>
      </c>
      <c r="G46" s="20">
        <v>0</v>
      </c>
      <c r="H46" s="20">
        <v>7141.2377052088004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ht="31.2" x14ac:dyDescent="0.3">
      <c r="A48" s="6">
        <v>3</v>
      </c>
      <c r="B48" s="6" t="s">
        <v>44</v>
      </c>
      <c r="C48" s="7" t="s">
        <v>45</v>
      </c>
      <c r="D48" s="20">
        <v>178.83403140069001</v>
      </c>
      <c r="E48" s="20">
        <v>7.5522727052644001</v>
      </c>
      <c r="F48" s="20">
        <v>0</v>
      </c>
      <c r="G48" s="20">
        <v>0</v>
      </c>
      <c r="H48" s="20">
        <v>186.38630410594999</v>
      </c>
    </row>
    <row r="49" spans="1:8" x14ac:dyDescent="0.3">
      <c r="A49" s="6">
        <v>4</v>
      </c>
      <c r="B49" s="6" t="s">
        <v>66</v>
      </c>
      <c r="C49" s="7" t="s">
        <v>68</v>
      </c>
      <c r="D49" s="20">
        <v>0</v>
      </c>
      <c r="E49" s="20">
        <v>0</v>
      </c>
      <c r="F49" s="20">
        <v>0</v>
      </c>
      <c r="G49" s="20">
        <v>50.183720644533999</v>
      </c>
      <c r="H49" s="20">
        <v>50.183720644533999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165.25032597391001</v>
      </c>
      <c r="H50" s="20">
        <v>165.25032597391001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32.920963377615003</v>
      </c>
      <c r="H51" s="20">
        <v>32.920963377615003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49.372223508052997</v>
      </c>
      <c r="H52" s="20">
        <v>49.372223508052997</v>
      </c>
    </row>
    <row r="53" spans="1:8" ht="16.95" customHeight="1" x14ac:dyDescent="0.3">
      <c r="A53" s="6"/>
      <c r="B53" s="9"/>
      <c r="C53" s="9" t="s">
        <v>65</v>
      </c>
      <c r="D53" s="20">
        <v>178.83403140069001</v>
      </c>
      <c r="E53" s="20">
        <v>7.5522727052644001</v>
      </c>
      <c r="F53" s="20">
        <v>0</v>
      </c>
      <c r="G53" s="20">
        <v>297.72723350411002</v>
      </c>
      <c r="H53" s="20">
        <v>484.11353761006001</v>
      </c>
    </row>
    <row r="54" spans="1:8" ht="16.95" customHeight="1" x14ac:dyDescent="0.3">
      <c r="A54" s="6"/>
      <c r="B54" s="9"/>
      <c r="C54" s="9" t="s">
        <v>64</v>
      </c>
      <c r="D54" s="20">
        <v>7030.7126291281002</v>
      </c>
      <c r="E54" s="20">
        <v>296.91138018665998</v>
      </c>
      <c r="F54" s="20">
        <v>0</v>
      </c>
      <c r="G54" s="20">
        <v>297.72723350411002</v>
      </c>
      <c r="H54" s="20">
        <v>7625.3512428188997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7030.7126291281002</v>
      </c>
      <c r="E58" s="20">
        <v>296.91138018665998</v>
      </c>
      <c r="F58" s="20">
        <v>0</v>
      </c>
      <c r="G58" s="20">
        <v>297.72723350411002</v>
      </c>
      <c r="H58" s="20">
        <v>7625.3512428188997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799.95421052632003</v>
      </c>
      <c r="H60" s="20">
        <v>799.95421052632003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799.95421052632003</v>
      </c>
      <c r="H61" s="20">
        <v>799.95421052632003</v>
      </c>
    </row>
    <row r="62" spans="1:8" ht="16.95" customHeight="1" x14ac:dyDescent="0.3">
      <c r="A62" s="6"/>
      <c r="B62" s="9"/>
      <c r="C62" s="9" t="s">
        <v>56</v>
      </c>
      <c r="D62" s="20">
        <v>7030.7126291281002</v>
      </c>
      <c r="E62" s="20">
        <v>296.91138018665998</v>
      </c>
      <c r="F62" s="20">
        <v>0</v>
      </c>
      <c r="G62" s="20">
        <v>1097.6814440303999</v>
      </c>
      <c r="H62" s="20">
        <v>8425.3054533451996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210.921378873843</v>
      </c>
      <c r="E64" s="20">
        <f>E62 * 3%</f>
        <v>8.9073414055997997</v>
      </c>
      <c r="F64" s="20">
        <f>F62 * 3%</f>
        <v>0</v>
      </c>
      <c r="G64" s="20">
        <f>G62 * 3%</f>
        <v>32.930443320911998</v>
      </c>
      <c r="H64" s="20">
        <f>SUM(D64:G64)</f>
        <v>252.75916360035478</v>
      </c>
    </row>
    <row r="65" spans="1:8" ht="16.95" customHeight="1" x14ac:dyDescent="0.3">
      <c r="A65" s="6"/>
      <c r="B65" s="9"/>
      <c r="C65" s="9" t="s">
        <v>52</v>
      </c>
      <c r="D65" s="20">
        <f>D64</f>
        <v>210.921378873843</v>
      </c>
      <c r="E65" s="20">
        <f>E64</f>
        <v>8.9073414055997997</v>
      </c>
      <c r="F65" s="20">
        <f>F64</f>
        <v>0</v>
      </c>
      <c r="G65" s="20">
        <f>G64</f>
        <v>32.930443320911998</v>
      </c>
      <c r="H65" s="20">
        <f>SUM(D65:G65)</f>
        <v>252.75916360035478</v>
      </c>
    </row>
    <row r="66" spans="1:8" ht="16.95" customHeight="1" x14ac:dyDescent="0.3">
      <c r="A66" s="6"/>
      <c r="B66" s="9"/>
      <c r="C66" s="9" t="s">
        <v>51</v>
      </c>
      <c r="D66" s="20">
        <f>D65 + D62</f>
        <v>7241.6340080019436</v>
      </c>
      <c r="E66" s="20">
        <f>E65 + E62</f>
        <v>305.81872159225981</v>
      </c>
      <c r="F66" s="20">
        <f>F65 + F62</f>
        <v>0</v>
      </c>
      <c r="G66" s="20">
        <f>G65 + G62</f>
        <v>1130.6118873513119</v>
      </c>
      <c r="H66" s="20">
        <f>SUM(D66:G66)</f>
        <v>8678.0646169455158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1448.3268016003888</v>
      </c>
      <c r="E68" s="20">
        <f>E66 * 20%</f>
        <v>61.163744318451961</v>
      </c>
      <c r="F68" s="20">
        <f>F66 * 20%</f>
        <v>0</v>
      </c>
      <c r="G68" s="20">
        <f>G66 * 20%</f>
        <v>226.12237747026239</v>
      </c>
      <c r="H68" s="20">
        <f>SUM(D68:G68)</f>
        <v>1735.6129233891031</v>
      </c>
    </row>
    <row r="69" spans="1:8" ht="16.95" customHeight="1" x14ac:dyDescent="0.3">
      <c r="A69" s="6"/>
      <c r="B69" s="9"/>
      <c r="C69" s="9" t="s">
        <v>47</v>
      </c>
      <c r="D69" s="20">
        <f>D68</f>
        <v>1448.3268016003888</v>
      </c>
      <c r="E69" s="20">
        <f>E68</f>
        <v>61.163744318451961</v>
      </c>
      <c r="F69" s="20">
        <f>F68</f>
        <v>0</v>
      </c>
      <c r="G69" s="20">
        <f>G68</f>
        <v>226.12237747026239</v>
      </c>
      <c r="H69" s="20">
        <f>SUM(D69:G69)</f>
        <v>1735.6129233891031</v>
      </c>
    </row>
    <row r="70" spans="1:8" ht="16.95" customHeight="1" x14ac:dyDescent="0.3">
      <c r="A70" s="6"/>
      <c r="B70" s="9"/>
      <c r="C70" s="9" t="s">
        <v>46</v>
      </c>
      <c r="D70" s="20">
        <f>D69 + D66</f>
        <v>8689.960809602333</v>
      </c>
      <c r="E70" s="20">
        <f>E69 + E66</f>
        <v>366.98246591071177</v>
      </c>
      <c r="F70" s="20">
        <f>F69 + F66</f>
        <v>0</v>
      </c>
      <c r="G70" s="20">
        <f>G69 + G66</f>
        <v>1356.7342648215742</v>
      </c>
      <c r="H70" s="20">
        <f>SUM(D70:G70)</f>
        <v>10413.67754033462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2422.5</v>
      </c>
      <c r="E13" s="19">
        <v>211.48</v>
      </c>
      <c r="F13" s="19">
        <v>0</v>
      </c>
      <c r="G13" s="19">
        <v>0</v>
      </c>
      <c r="H13" s="19">
        <v>2633.98</v>
      </c>
      <c r="J13" s="5"/>
    </row>
    <row r="14" spans="1:14" ht="16.95" customHeight="1" x14ac:dyDescent="0.3">
      <c r="A14" s="6"/>
      <c r="B14" s="9"/>
      <c r="C14" s="9" t="s">
        <v>79</v>
      </c>
      <c r="D14" s="19">
        <v>2422.5</v>
      </c>
      <c r="E14" s="19">
        <v>211.48</v>
      </c>
      <c r="F14" s="19">
        <v>0</v>
      </c>
      <c r="G14" s="19">
        <v>0</v>
      </c>
      <c r="H14" s="19">
        <v>2633.98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302.43</v>
      </c>
      <c r="H13" s="19">
        <v>302.43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302.43</v>
      </c>
      <c r="H14" s="19">
        <v>302.43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4262.2596075390002</v>
      </c>
      <c r="E13" s="19">
        <v>70.821568274533007</v>
      </c>
      <c r="F13" s="19">
        <v>0</v>
      </c>
      <c r="G13" s="19">
        <v>0</v>
      </c>
      <c r="H13" s="19">
        <v>4333.0811758134996</v>
      </c>
      <c r="J13" s="5"/>
    </row>
    <row r="14" spans="1:14" ht="16.95" customHeight="1" x14ac:dyDescent="0.3">
      <c r="A14" s="6"/>
      <c r="B14" s="9"/>
      <c r="C14" s="9" t="s">
        <v>79</v>
      </c>
      <c r="D14" s="19">
        <v>4262.2596075390002</v>
      </c>
      <c r="E14" s="19">
        <v>70.821568274533007</v>
      </c>
      <c r="F14" s="19">
        <v>0</v>
      </c>
      <c r="G14" s="19">
        <v>0</v>
      </c>
      <c r="H14" s="19">
        <v>4333.0811758134996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68</v>
      </c>
      <c r="D13" s="19">
        <v>0</v>
      </c>
      <c r="E13" s="19">
        <v>0</v>
      </c>
      <c r="F13" s="19">
        <v>0</v>
      </c>
      <c r="G13" s="19">
        <v>50.183720644533999</v>
      </c>
      <c r="H13" s="19">
        <v>50.183720644533999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50.183720644533999</v>
      </c>
      <c r="H14" s="19">
        <v>50.183720644533999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497.52421052632002</v>
      </c>
      <c r="H13" s="19">
        <v>497.52421052632002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497.52421052632002</v>
      </c>
      <c r="H14" s="19">
        <v>497.52421052632002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C18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/>
      <c r="B3" s="95"/>
      <c r="C3" s="45"/>
      <c r="D3" s="43">
        <v>2633.98</v>
      </c>
      <c r="E3" s="41"/>
      <c r="F3" s="41"/>
      <c r="G3" s="41"/>
      <c r="H3" s="48"/>
    </row>
    <row r="4" spans="1:8" x14ac:dyDescent="0.3">
      <c r="A4" s="96" t="s">
        <v>92</v>
      </c>
      <c r="B4" s="42" t="s">
        <v>93</v>
      </c>
      <c r="C4" s="45"/>
      <c r="D4" s="43">
        <v>2422.5</v>
      </c>
      <c r="E4" s="41"/>
      <c r="F4" s="41"/>
      <c r="G4" s="41"/>
      <c r="H4" s="48"/>
    </row>
    <row r="5" spans="1:8" x14ac:dyDescent="0.3">
      <c r="A5" s="96"/>
      <c r="B5" s="42" t="s">
        <v>94</v>
      </c>
      <c r="C5" s="37"/>
      <c r="D5" s="43">
        <v>211.48</v>
      </c>
      <c r="E5" s="41"/>
      <c r="F5" s="41"/>
      <c r="G5" s="41"/>
      <c r="H5" s="47"/>
    </row>
    <row r="6" spans="1:8" x14ac:dyDescent="0.3">
      <c r="A6" s="99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6" t="s">
        <v>98</v>
      </c>
      <c r="D8" s="44">
        <v>2633.98</v>
      </c>
      <c r="E8" s="41">
        <v>34</v>
      </c>
      <c r="F8" s="41" t="s">
        <v>97</v>
      </c>
      <c r="G8" s="44">
        <v>77.47</v>
      </c>
      <c r="H8" s="47"/>
    </row>
    <row r="9" spans="1:8" x14ac:dyDescent="0.3">
      <c r="A9" s="100">
        <v>1</v>
      </c>
      <c r="B9" s="42" t="s">
        <v>93</v>
      </c>
      <c r="C9" s="96"/>
      <c r="D9" s="44">
        <v>2422.5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94</v>
      </c>
      <c r="C10" s="96"/>
      <c r="D10" s="44">
        <v>211.48</v>
      </c>
      <c r="E10" s="41"/>
      <c r="F10" s="41"/>
      <c r="G10" s="41"/>
      <c r="H10" s="99"/>
    </row>
    <row r="11" spans="1:8" x14ac:dyDescent="0.3">
      <c r="A11" s="96"/>
      <c r="B11" s="42" t="s">
        <v>95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96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58</v>
      </c>
      <c r="B13" s="95"/>
      <c r="C13" s="37"/>
      <c r="D13" s="43">
        <v>799.95421052632003</v>
      </c>
      <c r="E13" s="41"/>
      <c r="F13" s="41"/>
      <c r="G13" s="41"/>
      <c r="H13" s="47"/>
    </row>
    <row r="14" spans="1:8" x14ac:dyDescent="0.3">
      <c r="A14" s="96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96</v>
      </c>
      <c r="C17" s="37"/>
      <c r="D17" s="43">
        <v>799.95421052632003</v>
      </c>
      <c r="E17" s="41"/>
      <c r="F17" s="41"/>
      <c r="G17" s="41"/>
      <c r="H17" s="47"/>
    </row>
    <row r="18" spans="1:8" x14ac:dyDescent="0.3">
      <c r="A18" s="97" t="s">
        <v>58</v>
      </c>
      <c r="B18" s="98"/>
      <c r="C18" s="96" t="s">
        <v>98</v>
      </c>
      <c r="D18" s="44">
        <v>302.43</v>
      </c>
      <c r="E18" s="41">
        <v>34</v>
      </c>
      <c r="F18" s="41" t="s">
        <v>97</v>
      </c>
      <c r="G18" s="44">
        <v>8.8949999999999996</v>
      </c>
      <c r="H18" s="47"/>
    </row>
    <row r="19" spans="1:8" x14ac:dyDescent="0.3">
      <c r="A19" s="100">
        <v>1</v>
      </c>
      <c r="B19" s="42" t="s">
        <v>93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94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95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96</v>
      </c>
      <c r="C22" s="96"/>
      <c r="D22" s="44">
        <v>302.43</v>
      </c>
      <c r="E22" s="41"/>
      <c r="F22" s="41"/>
      <c r="G22" s="41"/>
      <c r="H22" s="99"/>
    </row>
    <row r="23" spans="1:8" x14ac:dyDescent="0.3">
      <c r="A23" s="97" t="s">
        <v>58</v>
      </c>
      <c r="B23" s="98"/>
      <c r="C23" s="96" t="s">
        <v>101</v>
      </c>
      <c r="D23" s="44">
        <v>497.52421052632002</v>
      </c>
      <c r="E23" s="41">
        <v>0.82</v>
      </c>
      <c r="F23" s="41" t="s">
        <v>100</v>
      </c>
      <c r="G23" s="44">
        <v>606.73684210526005</v>
      </c>
      <c r="H23" s="47"/>
    </row>
    <row r="24" spans="1:8" x14ac:dyDescent="0.3">
      <c r="A24" s="100">
        <v>2</v>
      </c>
      <c r="B24" s="42" t="s">
        <v>93</v>
      </c>
      <c r="C24" s="96"/>
      <c r="D24" s="44">
        <v>0</v>
      </c>
      <c r="E24" s="41"/>
      <c r="F24" s="41"/>
      <c r="G24" s="41"/>
      <c r="H24" s="99" t="s">
        <v>25</v>
      </c>
    </row>
    <row r="25" spans="1:8" x14ac:dyDescent="0.3">
      <c r="A25" s="96"/>
      <c r="B25" s="42" t="s">
        <v>94</v>
      </c>
      <c r="C25" s="96"/>
      <c r="D25" s="44">
        <v>0</v>
      </c>
      <c r="E25" s="41"/>
      <c r="F25" s="41"/>
      <c r="G25" s="41"/>
      <c r="H25" s="99"/>
    </row>
    <row r="26" spans="1:8" x14ac:dyDescent="0.3">
      <c r="A26" s="96"/>
      <c r="B26" s="42" t="s">
        <v>95</v>
      </c>
      <c r="C26" s="96"/>
      <c r="D26" s="44">
        <v>0</v>
      </c>
      <c r="E26" s="41"/>
      <c r="F26" s="41"/>
      <c r="G26" s="41"/>
      <c r="H26" s="99"/>
    </row>
    <row r="27" spans="1:8" x14ac:dyDescent="0.3">
      <c r="A27" s="96"/>
      <c r="B27" s="42" t="s">
        <v>96</v>
      </c>
      <c r="C27" s="96"/>
      <c r="D27" s="44">
        <v>497.52421052632002</v>
      </c>
      <c r="E27" s="41"/>
      <c r="F27" s="41"/>
      <c r="G27" s="41"/>
      <c r="H27" s="99"/>
    </row>
    <row r="28" spans="1:8" ht="24.6" x14ac:dyDescent="0.3">
      <c r="A28" s="94" t="s">
        <v>25</v>
      </c>
      <c r="B28" s="95"/>
      <c r="C28" s="37"/>
      <c r="D28" s="43">
        <v>4333.0811758134996</v>
      </c>
      <c r="E28" s="41"/>
      <c r="F28" s="41"/>
      <c r="G28" s="41"/>
      <c r="H28" s="47"/>
    </row>
    <row r="29" spans="1:8" x14ac:dyDescent="0.3">
      <c r="A29" s="96" t="s">
        <v>92</v>
      </c>
      <c r="B29" s="42" t="s">
        <v>93</v>
      </c>
      <c r="C29" s="37"/>
      <c r="D29" s="43">
        <v>4262.2596075390002</v>
      </c>
      <c r="E29" s="41"/>
      <c r="F29" s="41"/>
      <c r="G29" s="41"/>
      <c r="H29" s="47"/>
    </row>
    <row r="30" spans="1:8" x14ac:dyDescent="0.3">
      <c r="A30" s="96"/>
      <c r="B30" s="42" t="s">
        <v>94</v>
      </c>
      <c r="C30" s="37"/>
      <c r="D30" s="43">
        <v>70.821568274533007</v>
      </c>
      <c r="E30" s="41"/>
      <c r="F30" s="41"/>
      <c r="G30" s="41"/>
      <c r="H30" s="47"/>
    </row>
    <row r="31" spans="1:8" x14ac:dyDescent="0.3">
      <c r="A31" s="96"/>
      <c r="B31" s="42" t="s">
        <v>95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6"/>
      <c r="B32" s="42" t="s">
        <v>96</v>
      </c>
      <c r="C32" s="37"/>
      <c r="D32" s="43">
        <v>0</v>
      </c>
      <c r="E32" s="41"/>
      <c r="F32" s="41"/>
      <c r="G32" s="41"/>
      <c r="H32" s="47"/>
    </row>
    <row r="33" spans="1:8" x14ac:dyDescent="0.3">
      <c r="A33" s="97" t="s">
        <v>78</v>
      </c>
      <c r="B33" s="98"/>
      <c r="C33" s="96" t="s">
        <v>101</v>
      </c>
      <c r="D33" s="44">
        <v>4333.0811758134996</v>
      </c>
      <c r="E33" s="41">
        <v>0.82</v>
      </c>
      <c r="F33" s="41" t="s">
        <v>100</v>
      </c>
      <c r="G33" s="44">
        <v>5284.2453363578998</v>
      </c>
      <c r="H33" s="47"/>
    </row>
    <row r="34" spans="1:8" x14ac:dyDescent="0.3">
      <c r="A34" s="100">
        <v>1</v>
      </c>
      <c r="B34" s="42" t="s">
        <v>93</v>
      </c>
      <c r="C34" s="96"/>
      <c r="D34" s="44">
        <v>4262.2596075390002</v>
      </c>
      <c r="E34" s="41"/>
      <c r="F34" s="41"/>
      <c r="G34" s="41"/>
      <c r="H34" s="99" t="s">
        <v>25</v>
      </c>
    </row>
    <row r="35" spans="1:8" x14ac:dyDescent="0.3">
      <c r="A35" s="96"/>
      <c r="B35" s="42" t="s">
        <v>94</v>
      </c>
      <c r="C35" s="96"/>
      <c r="D35" s="44">
        <v>70.821568274533007</v>
      </c>
      <c r="E35" s="41"/>
      <c r="F35" s="41"/>
      <c r="G35" s="41"/>
      <c r="H35" s="99"/>
    </row>
    <row r="36" spans="1:8" x14ac:dyDescent="0.3">
      <c r="A36" s="96"/>
      <c r="B36" s="42" t="s">
        <v>95</v>
      </c>
      <c r="C36" s="96"/>
      <c r="D36" s="44">
        <v>0</v>
      </c>
      <c r="E36" s="41"/>
      <c r="F36" s="41"/>
      <c r="G36" s="41"/>
      <c r="H36" s="99"/>
    </row>
    <row r="37" spans="1:8" x14ac:dyDescent="0.3">
      <c r="A37" s="96"/>
      <c r="B37" s="42" t="s">
        <v>96</v>
      </c>
      <c r="C37" s="96"/>
      <c r="D37" s="44">
        <v>0</v>
      </c>
      <c r="E37" s="41"/>
      <c r="F37" s="41"/>
      <c r="G37" s="41"/>
      <c r="H37" s="99"/>
    </row>
    <row r="38" spans="1:8" ht="24.6" x14ac:dyDescent="0.3">
      <c r="A38" s="94" t="s">
        <v>68</v>
      </c>
      <c r="B38" s="95"/>
      <c r="C38" s="37"/>
      <c r="D38" s="43">
        <v>50.183720644533999</v>
      </c>
      <c r="E38" s="41"/>
      <c r="F38" s="41"/>
      <c r="G38" s="41"/>
      <c r="H38" s="47"/>
    </row>
    <row r="39" spans="1:8" x14ac:dyDescent="0.3">
      <c r="A39" s="96" t="s">
        <v>102</v>
      </c>
      <c r="B39" s="42" t="s">
        <v>93</v>
      </c>
      <c r="C39" s="37"/>
      <c r="D39" s="43">
        <v>0</v>
      </c>
      <c r="E39" s="41"/>
      <c r="F39" s="41"/>
      <c r="G39" s="41"/>
      <c r="H39" s="47"/>
    </row>
    <row r="40" spans="1:8" x14ac:dyDescent="0.3">
      <c r="A40" s="96"/>
      <c r="B40" s="42" t="s">
        <v>94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6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6"/>
      <c r="B42" s="42" t="s">
        <v>96</v>
      </c>
      <c r="C42" s="37"/>
      <c r="D42" s="43">
        <v>50.183720644533999</v>
      </c>
      <c r="E42" s="41"/>
      <c r="F42" s="41"/>
      <c r="G42" s="41"/>
      <c r="H42" s="47"/>
    </row>
    <row r="43" spans="1:8" x14ac:dyDescent="0.3">
      <c r="A43" s="97" t="s">
        <v>68</v>
      </c>
      <c r="B43" s="98"/>
      <c r="C43" s="96" t="s">
        <v>101</v>
      </c>
      <c r="D43" s="44">
        <v>50.183720644533999</v>
      </c>
      <c r="E43" s="41">
        <v>0.82</v>
      </c>
      <c r="F43" s="41" t="s">
        <v>100</v>
      </c>
      <c r="G43" s="44">
        <v>61.199659322602002</v>
      </c>
      <c r="H43" s="47"/>
    </row>
    <row r="44" spans="1:8" x14ac:dyDescent="0.3">
      <c r="A44" s="100">
        <v>1</v>
      </c>
      <c r="B44" s="42" t="s">
        <v>93</v>
      </c>
      <c r="C44" s="96"/>
      <c r="D44" s="44">
        <v>0</v>
      </c>
      <c r="E44" s="41"/>
      <c r="F44" s="41"/>
      <c r="G44" s="41"/>
      <c r="H44" s="99" t="s">
        <v>25</v>
      </c>
    </row>
    <row r="45" spans="1:8" x14ac:dyDescent="0.3">
      <c r="A45" s="96"/>
      <c r="B45" s="42" t="s">
        <v>94</v>
      </c>
      <c r="C45" s="96"/>
      <c r="D45" s="44">
        <v>0</v>
      </c>
      <c r="E45" s="41"/>
      <c r="F45" s="41"/>
      <c r="G45" s="41"/>
      <c r="H45" s="99"/>
    </row>
    <row r="46" spans="1:8" x14ac:dyDescent="0.3">
      <c r="A46" s="96"/>
      <c r="B46" s="42" t="s">
        <v>95</v>
      </c>
      <c r="C46" s="96"/>
      <c r="D46" s="44">
        <v>0</v>
      </c>
      <c r="E46" s="41"/>
      <c r="F46" s="41"/>
      <c r="G46" s="41"/>
      <c r="H46" s="99"/>
    </row>
    <row r="47" spans="1:8" x14ac:dyDescent="0.3">
      <c r="A47" s="96"/>
      <c r="B47" s="42" t="s">
        <v>96</v>
      </c>
      <c r="C47" s="96"/>
      <c r="D47" s="44">
        <v>50.183720644533999</v>
      </c>
      <c r="E47" s="41"/>
      <c r="F47" s="41"/>
      <c r="G47" s="41"/>
      <c r="H47" s="99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3" t="s">
        <v>103</v>
      </c>
      <c r="B50" s="93"/>
      <c r="C50" s="93"/>
      <c r="D50" s="93"/>
      <c r="E50" s="93"/>
      <c r="F50" s="93"/>
      <c r="G50" s="93"/>
      <c r="H50" s="93"/>
    </row>
    <row r="51" spans="1:8" x14ac:dyDescent="0.3">
      <c r="A51" s="93" t="s">
        <v>104</v>
      </c>
      <c r="B51" s="93"/>
      <c r="C51" s="93"/>
      <c r="D51" s="93"/>
      <c r="E51" s="93"/>
      <c r="F51" s="93"/>
      <c r="G51" s="93"/>
      <c r="H51" s="93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H24:H27"/>
    <mergeCell ref="C23:C27"/>
    <mergeCell ref="A24:A27"/>
    <mergeCell ref="A28:B28"/>
    <mergeCell ref="A29:A32"/>
    <mergeCell ref="A33:B33"/>
    <mergeCell ref="H34:H37"/>
    <mergeCell ref="C33:C37"/>
    <mergeCell ref="A34:A37"/>
    <mergeCell ref="A50:H50"/>
    <mergeCell ref="A51:H51"/>
    <mergeCell ref="A38:B38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153</v>
      </c>
      <c r="D4" s="27">
        <v>4.8225376529421</v>
      </c>
      <c r="E4" s="26"/>
      <c r="F4" s="26"/>
      <c r="G4" s="27">
        <v>737.84826090013996</v>
      </c>
      <c r="H4" s="28"/>
    </row>
    <row r="5" spans="1:8" ht="39" customHeight="1" x14ac:dyDescent="0.3">
      <c r="A5" s="25" t="s">
        <v>115</v>
      </c>
      <c r="B5" s="26" t="s">
        <v>100</v>
      </c>
      <c r="C5" s="27">
        <v>0.92012631578947002</v>
      </c>
      <c r="D5" s="27">
        <v>900.30388838926001</v>
      </c>
      <c r="E5" s="26">
        <v>0.4</v>
      </c>
      <c r="F5" s="26"/>
      <c r="G5" s="27">
        <v>828.39329991454997</v>
      </c>
      <c r="H5" s="28"/>
    </row>
    <row r="6" spans="1:8" ht="39" customHeight="1" x14ac:dyDescent="0.3">
      <c r="A6" s="25" t="s">
        <v>116</v>
      </c>
      <c r="B6" s="26" t="s">
        <v>97</v>
      </c>
      <c r="C6" s="27">
        <v>20.715789473684001</v>
      </c>
      <c r="D6" s="27">
        <v>81.798315329532997</v>
      </c>
      <c r="E6" s="26">
        <v>0.4</v>
      </c>
      <c r="F6" s="26"/>
      <c r="G6" s="27">
        <v>1694.5166796686001</v>
      </c>
      <c r="H6" s="28"/>
    </row>
    <row r="7" spans="1:8" ht="39" customHeight="1" x14ac:dyDescent="0.3">
      <c r="A7" s="25" t="s">
        <v>117</v>
      </c>
      <c r="B7" s="26" t="s">
        <v>97</v>
      </c>
      <c r="C7" s="27">
        <v>3.4526315789474</v>
      </c>
      <c r="D7" s="27">
        <v>19.871333705078001</v>
      </c>
      <c r="E7" s="26">
        <v>0.4</v>
      </c>
      <c r="F7" s="26"/>
      <c r="G7" s="27">
        <v>68.608394265954004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2025-11-18T02:04:52Z</dcterms:modified>
</cp:coreProperties>
</file>